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PlanaltoUiverso" sheetId="1" r:id="rId1"/>
  </sheets>
  <definedNames>
    <definedName name="_xlnm.Print_Titles" localSheetId="0">'PlanaltoUiverso'!$1:$12</definedName>
    <definedName name="_xlnm.Print_Titles_1">#REF!</definedName>
  </definedNames>
  <calcPr fullCalcOnLoad="1"/>
</workbook>
</file>

<file path=xl/sharedStrings.xml><?xml version="1.0" encoding="utf-8"?>
<sst xmlns="http://schemas.openxmlformats.org/spreadsheetml/2006/main" count="198" uniqueCount="124">
  <si>
    <t>Prefeitura Municipal de Fortaleza</t>
  </si>
  <si>
    <t>Secretaria Regional IV</t>
  </si>
  <si>
    <t>Coordenadoria de Infraestrutura</t>
  </si>
  <si>
    <t>ANEXO II</t>
  </si>
  <si>
    <t xml:space="preserve">ORÇAMENTO </t>
  </si>
  <si>
    <t>OBRA:</t>
  </si>
  <si>
    <t>REFORMA DO CENTRO COMUNITÁRIO DO PLANALTO UNIVERSO</t>
  </si>
  <si>
    <t xml:space="preserve">BAIRRO: </t>
  </si>
  <si>
    <t>VILA UNIÃO</t>
  </si>
  <si>
    <t>TABELA SEINF: JANEIRO/2013</t>
  </si>
  <si>
    <t>DATA:</t>
  </si>
  <si>
    <t>ITEM</t>
  </si>
  <si>
    <t>DISCRIMINAÇÃO</t>
  </si>
  <si>
    <t>UN.</t>
  </si>
  <si>
    <t>QUANT.</t>
  </si>
  <si>
    <t>PREÇO UNITÁRIO</t>
  </si>
  <si>
    <t>PREÇO TOTAL</t>
  </si>
  <si>
    <t>001</t>
  </si>
  <si>
    <t>GRUPO: SERVIÇOS PRELIMINARES</t>
  </si>
  <si>
    <t>Subgrupo: CONSTRUÇÃO DO CANTEIRO DA OBRA</t>
  </si>
  <si>
    <t>0010</t>
  </si>
  <si>
    <t>PLACA DA OBRA PADRÃO PREFEITURA</t>
  </si>
  <si>
    <t>M2</t>
  </si>
  <si>
    <t>Subtotal:</t>
  </si>
  <si>
    <t>004</t>
  </si>
  <si>
    <t>Subgrupo: DEMOLIÇÕES, RETIRADAS E REPOSIÇÕES</t>
  </si>
  <si>
    <t>0025</t>
  </si>
  <si>
    <t>DEMOLIÇÃO DE REVESTIMENTO CERÂMICO EM PAREDES</t>
  </si>
  <si>
    <t>0036</t>
  </si>
  <si>
    <t>DEMOLIÇÃO MANUAL CONCRETO ARMADO COM REMOÇÃO LATERAL</t>
  </si>
  <si>
    <t>M3</t>
  </si>
  <si>
    <t>0043</t>
  </si>
  <si>
    <t>REMOÇÃO DE PINTURA ANTIGA A CAL</t>
  </si>
  <si>
    <t>0087</t>
  </si>
  <si>
    <t>RETIRADA DE PORTAS E/OU JANELAS DE MADEIRAS</t>
  </si>
  <si>
    <t>0095</t>
  </si>
  <si>
    <t>RETIRADA DE TELHA CERÂMICA EM COBERTURA</t>
  </si>
  <si>
    <t>007</t>
  </si>
  <si>
    <t>Subgrupo: TAXAS E EMOLUMENTOS</t>
  </si>
  <si>
    <t>0009</t>
  </si>
  <si>
    <t>REGISTRO NO CREA - AREA DE 170,01 A 210,00M2</t>
  </si>
  <si>
    <t>UNI.</t>
  </si>
  <si>
    <t>TOTAL DO GRUPO</t>
  </si>
  <si>
    <t>002</t>
  </si>
  <si>
    <t>GRUPO: MOVIMENTO DE TERRA</t>
  </si>
  <si>
    <t>Subgrupo: CARGAS, TRANSPORTES E DESCARGA DE MATERIAL</t>
  </si>
  <si>
    <t>0004</t>
  </si>
  <si>
    <t>CARGA MANUAL DE ENTULHO EM CAMINHÃO BASCULANTE</t>
  </si>
  <si>
    <t>0021</t>
  </si>
  <si>
    <t>TRANSPORTE DE MATERIAL EXCETO ROCHA EM CAMINHÃO BASCULANTE 6M3, DMT ATÉ 10KM</t>
  </si>
  <si>
    <t>008</t>
  </si>
  <si>
    <t>Grupo: PAREDES E PAINÉIS</t>
  </si>
  <si>
    <t>Subgrupo: ALVENARIAS DE ELEVAÇÃO</t>
  </si>
  <si>
    <t>0011</t>
  </si>
  <si>
    <t>ALVENARIA DE TIJOLO FURADO ESP. = 10CM</t>
  </si>
  <si>
    <t>009</t>
  </si>
  <si>
    <t>GRUPO: ESQUADRIAS E FERRAGENS</t>
  </si>
  <si>
    <t>Subgrupo: ESQUADRIAS DE MADEIRA</t>
  </si>
  <si>
    <t>0006</t>
  </si>
  <si>
    <t>JANELA VENEZIANA FIXA COMPLETA</t>
  </si>
  <si>
    <t>0037</t>
  </si>
  <si>
    <t>PORTA TIPO FICHA EMBUTIDA COMPLETA</t>
  </si>
  <si>
    <t>Subgrupo: ESQUADRIAS METÁLICAS</t>
  </si>
  <si>
    <t>0041</t>
  </si>
  <si>
    <t xml:space="preserve">PORTÃO EM CHAPA DE FERRO (AQUISIÇÃO E ASSENTAMENTO) </t>
  </si>
  <si>
    <t>011</t>
  </si>
  <si>
    <t>GRUPO: COBERTAS</t>
  </si>
  <si>
    <t>003</t>
  </si>
  <si>
    <t>Subgrupo: TELHAS</t>
  </si>
  <si>
    <t>0012</t>
  </si>
  <si>
    <t>RETELHAMENTO COM TELHA CERÂMICA (S/ AQUISIÇÃO)</t>
  </si>
  <si>
    <t>0014</t>
  </si>
  <si>
    <t>TELHA CERÂMICA COLONIAL OU PAULISTA</t>
  </si>
  <si>
    <t>013</t>
  </si>
  <si>
    <t>Grupo: REVESTIMENTOS</t>
  </si>
  <si>
    <t>Subgrupo: ARGAMASSA PARA PAREDES INTERNAS E EXTERNAS</t>
  </si>
  <si>
    <t>0001</t>
  </si>
  <si>
    <t>CHAPISCO DE BASE TRAÇO 1:3</t>
  </si>
  <si>
    <t>0003</t>
  </si>
  <si>
    <t>EMBOÇO DE PAREDE</t>
  </si>
  <si>
    <t>REBOCO DE PAREDES</t>
  </si>
  <si>
    <t>Subgrupo: ACABAMENTOS DE PAREDES INTERNAS E EXTERNAS</t>
  </si>
  <si>
    <t>0048</t>
  </si>
  <si>
    <t>REVESTIMENTO EM CERÂMICA DE 1ª QUALIDADE 30X30 CM ASSENT. COM ARGAM. INDUSTRIALIZADA (COM REJUNTAMENTO)</t>
  </si>
  <si>
    <t>015</t>
  </si>
  <si>
    <t>GRUPO: INSTALAÇÕES HIDRÁULICAS / SANITÁRIAS</t>
  </si>
  <si>
    <t>010</t>
  </si>
  <si>
    <t>Subgrupo: LOUÇAS, METAIS E ACESSÓRIOS</t>
  </si>
  <si>
    <t>BACIA SANITÁRIA DE LOUÇA BRANCA COM ACESSÓRIOS</t>
  </si>
  <si>
    <t>CAIXA DE DESCARGA PLÁSTICA DE SOBREPOR</t>
  </si>
  <si>
    <t>0074</t>
  </si>
  <si>
    <t>SIFÃO DE PVC TIPO COPO P/ LAVATÓRIO</t>
  </si>
  <si>
    <t>0089</t>
  </si>
  <si>
    <t>TORNEIRA DE PRESSÃO CROMADA USO GERAL</t>
  </si>
  <si>
    <t>014</t>
  </si>
  <si>
    <t>Subgrupo: OUTROS ELEMENTOS</t>
  </si>
  <si>
    <t>0062</t>
  </si>
  <si>
    <t>PONTO HIDRÁULICO, MATERIAL E EXECUÇÃO</t>
  </si>
  <si>
    <t>PT</t>
  </si>
  <si>
    <t>016</t>
  </si>
  <si>
    <t>GRUPO: INSTALAÇÕES ELÉTRICAS, TELEFONIA, LÓGICA E SOM</t>
  </si>
  <si>
    <t>Subgrupo: LUMINÁRIAS INTERNAS, EXTERNAS E ACESSÓRIOS</t>
  </si>
  <si>
    <t>0072</t>
  </si>
  <si>
    <t>LUMINARIA FLUORESCENTE COMPLETA 2 LAMPADAS DE 20W</t>
  </si>
  <si>
    <t>Subgrupo:</t>
  </si>
  <si>
    <t>0414</t>
  </si>
  <si>
    <t>PONTO ELÉTRICO - MATERIAL E EXECUÇÃO</t>
  </si>
  <si>
    <t>017</t>
  </si>
  <si>
    <t>GRUPO: PINTURAS</t>
  </si>
  <si>
    <t>Subgrupo: PINTURA DE PAREDES E FORROS</t>
  </si>
  <si>
    <t>EMASSAMENTO EM FORRO 2 DEMÃOS COM MASSA DE PVA</t>
  </si>
  <si>
    <t>LATEX CONCRETINA 2 DEMÃOS</t>
  </si>
  <si>
    <t>0029</t>
  </si>
  <si>
    <t>TINTA MINERAL EM PÓ 3 DEMÃOS EM PAREDES (CAIAÇÃO)</t>
  </si>
  <si>
    <t>Subgrupo: PINTURA DE MADEIRAS E SUPERFÍCIES METÁLICAS</t>
  </si>
  <si>
    <t>EMASSAMENTO DE ESQUADRIAS DE MADEIRA 2 DEMÃOS P/ TINTA ÓLEO OU ESMALTE</t>
  </si>
  <si>
    <t>ESMALTE 2 DEMÃOS EM SUPERFÍCIE DE MADEIRA</t>
  </si>
  <si>
    <t>0015</t>
  </si>
  <si>
    <t>ESMALTE SINTÉTICO 2 DEMÃOS C/ ZARCÃO EM SUPERFÍCIES DE FERRO</t>
  </si>
  <si>
    <t>021</t>
  </si>
  <si>
    <t>GRUPO: SERVIÇOS COMPLEMENTARES</t>
  </si>
  <si>
    <t>Subgrupo: LIMPEZA FINAL</t>
  </si>
  <si>
    <t>LIMPEZA DA OBRA</t>
  </si>
  <si>
    <t>TOTAL GERAL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</si>
</sst>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@"/>
    <numFmt numFmtId="167" formatCode="#,##0.00"/>
    <numFmt numFmtId="168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5" fontId="2" fillId="0" borderId="0" xfId="20" applyNumberFormat="1" applyFont="1" applyAlignment="1">
      <alignment horizontal="left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6" fontId="4" fillId="2" borderId="1" xfId="20" applyNumberFormat="1" applyFont="1" applyFill="1" applyBorder="1" applyAlignment="1">
      <alignment horizontal="center" vertical="top"/>
      <protection/>
    </xf>
    <xf numFmtId="164" fontId="4" fillId="2" borderId="1" xfId="20" applyFont="1" applyFill="1" applyBorder="1" applyAlignment="1">
      <alignment vertical="top"/>
      <protection/>
    </xf>
    <xf numFmtId="164" fontId="4" fillId="2" borderId="1" xfId="20" applyFont="1" applyFill="1" applyBorder="1" applyAlignment="1">
      <alignment horizontal="center" vertical="top"/>
      <protection/>
    </xf>
    <xf numFmtId="164" fontId="2" fillId="0" borderId="0" xfId="20" applyFont="1" applyAlignment="1">
      <alignment vertical="top"/>
      <protection/>
    </xf>
    <xf numFmtId="166" fontId="4" fillId="0" borderId="1" xfId="20" applyNumberFormat="1" applyFont="1" applyBorder="1" applyAlignment="1">
      <alignment horizontal="center"/>
      <protection/>
    </xf>
    <xf numFmtId="164" fontId="4" fillId="0" borderId="1" xfId="20" applyFont="1" applyFill="1" applyBorder="1">
      <alignment/>
      <protection/>
    </xf>
    <xf numFmtId="164" fontId="2" fillId="0" borderId="1" xfId="20" applyFont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 vertical="top"/>
      <protection/>
    </xf>
    <xf numFmtId="164" fontId="2" fillId="0" borderId="1" xfId="20" applyFont="1" applyFill="1" applyBorder="1" applyAlignment="1">
      <alignment horizontal="justify" vertical="top"/>
      <protection/>
    </xf>
    <xf numFmtId="164" fontId="2" fillId="0" borderId="1" xfId="20" applyFont="1" applyBorder="1" applyAlignment="1">
      <alignment horizontal="center" vertical="top"/>
      <protection/>
    </xf>
    <xf numFmtId="167" fontId="2" fillId="0" borderId="1" xfId="20" applyNumberFormat="1" applyFont="1" applyBorder="1" applyAlignment="1">
      <alignment horizontal="right" vertical="top"/>
      <protection/>
    </xf>
    <xf numFmtId="167" fontId="2" fillId="0" borderId="1" xfId="20" applyNumberFormat="1" applyFont="1" applyFill="1" applyBorder="1" applyAlignment="1">
      <alignment horizontal="right" vertical="top"/>
      <protection/>
    </xf>
    <xf numFmtId="166" fontId="2" fillId="0" borderId="1" xfId="20" applyNumberFormat="1" applyFont="1" applyBorder="1" applyAlignment="1">
      <alignment horizontal="center"/>
      <protection/>
    </xf>
    <xf numFmtId="164" fontId="2" fillId="0" borderId="1" xfId="20" applyFont="1" applyFill="1" applyBorder="1">
      <alignment/>
      <protection/>
    </xf>
    <xf numFmtId="167" fontId="2" fillId="0" borderId="1" xfId="20" applyNumberFormat="1" applyFont="1" applyBorder="1" applyAlignment="1">
      <alignment horizontal="center"/>
      <protection/>
    </xf>
    <xf numFmtId="164" fontId="2" fillId="0" borderId="1" xfId="20" applyFont="1" applyBorder="1" applyAlignment="1">
      <alignment horizontal="justify" vertical="top"/>
      <protection/>
    </xf>
    <xf numFmtId="164" fontId="2" fillId="0" borderId="0" xfId="20" applyFont="1" applyAlignment="1">
      <alignment horizontal="right" vertical="top"/>
      <protection/>
    </xf>
    <xf numFmtId="164" fontId="2" fillId="0" borderId="1" xfId="20" applyFont="1" applyBorder="1" applyAlignment="1">
      <alignment horizontal="right" vertical="top"/>
      <protection/>
    </xf>
    <xf numFmtId="164" fontId="2" fillId="0" borderId="1" xfId="20" applyFont="1" applyFill="1" applyBorder="1" applyAlignment="1">
      <alignment horizontal="justify" vertical="top" wrapText="1"/>
      <protection/>
    </xf>
    <xf numFmtId="164" fontId="2" fillId="0" borderId="1" xfId="20" applyFont="1" applyBorder="1">
      <alignment/>
      <protection/>
    </xf>
    <xf numFmtId="164" fontId="4" fillId="2" borderId="1" xfId="20" applyFont="1" applyFill="1" applyBorder="1" applyAlignment="1">
      <alignment horizontal="center"/>
      <protection/>
    </xf>
    <xf numFmtId="167" fontId="4" fillId="2" borderId="1" xfId="20" applyNumberFormat="1" applyFont="1" applyFill="1" applyBorder="1" applyAlignment="1">
      <alignment horizontal="right" vertical="top"/>
      <protection/>
    </xf>
    <xf numFmtId="167" fontId="4" fillId="2" borderId="1" xfId="20" applyNumberFormat="1" applyFont="1" applyFill="1" applyBorder="1" applyAlignment="1">
      <alignment horizontal="center" vertical="top"/>
      <protection/>
    </xf>
    <xf numFmtId="164" fontId="4" fillId="0" borderId="2" xfId="20" applyFont="1" applyFill="1" applyBorder="1" applyAlignment="1">
      <alignment/>
      <protection/>
    </xf>
    <xf numFmtId="164" fontId="4" fillId="0" borderId="1" xfId="20" applyFont="1" applyFill="1" applyBorder="1" applyAlignment="1">
      <alignment/>
      <protection/>
    </xf>
    <xf numFmtId="164" fontId="2" fillId="0" borderId="1" xfId="20" applyFont="1" applyFill="1" applyBorder="1" applyAlignment="1">
      <alignment horizontal="center"/>
      <protection/>
    </xf>
    <xf numFmtId="164" fontId="4" fillId="0" borderId="2" xfId="20" applyFont="1" applyBorder="1" applyAlignment="1">
      <alignment/>
      <protection/>
    </xf>
    <xf numFmtId="164" fontId="4" fillId="0" borderId="1" xfId="20" applyFont="1" applyBorder="1" applyAlignment="1">
      <alignment/>
      <protection/>
    </xf>
    <xf numFmtId="164" fontId="4" fillId="0" borderId="1" xfId="20" applyFont="1" applyBorder="1">
      <alignment/>
      <protection/>
    </xf>
    <xf numFmtId="168" fontId="2" fillId="0" borderId="1" xfId="20" applyNumberFormat="1" applyFont="1" applyFill="1" applyBorder="1" applyAlignment="1">
      <alignment horizontal="right" vertical="top"/>
      <protection/>
    </xf>
    <xf numFmtId="164" fontId="2" fillId="0" borderId="1" xfId="20" applyFont="1" applyFill="1" applyBorder="1" applyAlignment="1">
      <alignment horizontal="center" vertical="top"/>
      <protection/>
    </xf>
    <xf numFmtId="164" fontId="2" fillId="0" borderId="1" xfId="20" applyFont="1" applyFill="1" applyBorder="1" applyAlignment="1">
      <alignment horizontal="right" vertical="top"/>
      <protection/>
    </xf>
    <xf numFmtId="166" fontId="4" fillId="0" borderId="1" xfId="20" applyNumberFormat="1" applyFont="1" applyFill="1" applyBorder="1" applyAlignment="1">
      <alignment horizontal="center"/>
      <protection/>
    </xf>
    <xf numFmtId="166" fontId="2" fillId="0" borderId="1" xfId="20" applyNumberFormat="1" applyFont="1" applyFill="1" applyBorder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7" fontId="3" fillId="2" borderId="1" xfId="20" applyNumberFormat="1" applyFont="1" applyFill="1" applyBorder="1" applyAlignment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5</xdr:col>
      <xdr:colOff>647700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8575"/>
          <a:ext cx="12573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66675</xdr:rowOff>
    </xdr:from>
    <xdr:to>
      <xdr:col>3</xdr:col>
      <xdr:colOff>104775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52450"/>
          <a:ext cx="4476750" cy="38100"/>
        </a:xfrm>
        <a:prstGeom prst="rect">
          <a:avLst/>
        </a:prstGeom>
        <a:solidFill>
          <a:srgbClr val="00B050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790575</xdr:colOff>
      <xdr:row>3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"/>
          <a:ext cx="11811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G91" sqref="G91"/>
    </sheetView>
  </sheetViews>
  <sheetFormatPr defaultColWidth="10.28125" defaultRowHeight="12.75"/>
  <cols>
    <col min="1" max="1" width="6.8515625" style="1" customWidth="1"/>
    <col min="2" max="2" width="54.421875" style="2" customWidth="1"/>
    <col min="3" max="3" width="4.7109375" style="1" customWidth="1"/>
    <col min="4" max="4" width="8.00390625" style="1" customWidth="1"/>
    <col min="5" max="5" width="9.140625" style="1" customWidth="1"/>
    <col min="6" max="6" width="9.7109375" style="3" customWidth="1"/>
    <col min="7" max="16384" width="10.140625" style="2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6" ht="12.75">
      <c r="A2" s="4" t="s">
        <v>1</v>
      </c>
      <c r="B2" s="4"/>
      <c r="C2" s="4"/>
      <c r="D2" s="4"/>
      <c r="E2" s="4"/>
      <c r="F2" s="4"/>
    </row>
    <row r="3" spans="1:6" ht="12.75">
      <c r="A3" s="4" t="s">
        <v>2</v>
      </c>
      <c r="B3" s="4"/>
      <c r="C3" s="4"/>
      <c r="D3" s="4"/>
      <c r="E3" s="4"/>
      <c r="F3" s="4"/>
    </row>
    <row r="5" spans="1:6" ht="13.5">
      <c r="A5" s="5" t="s">
        <v>3</v>
      </c>
      <c r="B5" s="5"/>
      <c r="C5" s="5"/>
      <c r="D5" s="5"/>
      <c r="E5" s="5"/>
      <c r="F5" s="5"/>
    </row>
    <row r="6" spans="1:6" ht="13.5">
      <c r="A6" s="6" t="s">
        <v>4</v>
      </c>
      <c r="B6" s="6"/>
      <c r="C6" s="6"/>
      <c r="D6" s="6"/>
      <c r="E6" s="6"/>
      <c r="F6" s="6"/>
    </row>
    <row r="7" spans="1:6" ht="12.75">
      <c r="A7" s="4"/>
      <c r="B7" s="4"/>
      <c r="C7" s="4"/>
      <c r="D7" s="4"/>
      <c r="E7" s="4"/>
      <c r="F7" s="4"/>
    </row>
    <row r="8" spans="1:2" ht="12.75">
      <c r="A8" s="7" t="s">
        <v>5</v>
      </c>
      <c r="B8" s="2" t="s">
        <v>6</v>
      </c>
    </row>
    <row r="9" spans="1:5" ht="12.75">
      <c r="A9" s="7" t="s">
        <v>7</v>
      </c>
      <c r="B9" s="2" t="s">
        <v>8</v>
      </c>
      <c r="E9" s="1" t="s">
        <v>9</v>
      </c>
    </row>
    <row r="10" spans="1:2" ht="12.75">
      <c r="A10" s="7" t="s">
        <v>10</v>
      </c>
      <c r="B10" s="8">
        <v>41459</v>
      </c>
    </row>
    <row r="12" spans="1:6" ht="23.25">
      <c r="A12" s="9" t="s">
        <v>11</v>
      </c>
      <c r="B12" s="9" t="s">
        <v>12</v>
      </c>
      <c r="C12" s="9" t="s">
        <v>13</v>
      </c>
      <c r="D12" s="9" t="s">
        <v>14</v>
      </c>
      <c r="E12" s="9" t="s">
        <v>15</v>
      </c>
      <c r="F12" s="10" t="s">
        <v>16</v>
      </c>
    </row>
    <row r="13" spans="1:6" s="14" customFormat="1" ht="19.5" customHeight="1">
      <c r="A13" s="11" t="s">
        <v>17</v>
      </c>
      <c r="B13" s="12" t="s">
        <v>18</v>
      </c>
      <c r="C13" s="13"/>
      <c r="D13" s="13"/>
      <c r="E13" s="13"/>
      <c r="F13" s="13"/>
    </row>
    <row r="14" spans="1:6" ht="12.75">
      <c r="A14" s="15" t="s">
        <v>17</v>
      </c>
      <c r="B14" s="16" t="s">
        <v>19</v>
      </c>
      <c r="C14" s="17"/>
      <c r="D14" s="17"/>
      <c r="E14" s="17"/>
      <c r="F14" s="18"/>
    </row>
    <row r="15" spans="1:6" ht="12.75">
      <c r="A15" s="19" t="s">
        <v>20</v>
      </c>
      <c r="B15" s="20" t="s">
        <v>21</v>
      </c>
      <c r="C15" s="21" t="s">
        <v>22</v>
      </c>
      <c r="D15" s="22">
        <v>6</v>
      </c>
      <c r="E15" s="22">
        <v>79.82</v>
      </c>
      <c r="F15" s="23">
        <f>ROUND(D15*E15,2)</f>
        <v>478.92</v>
      </c>
    </row>
    <row r="16" spans="1:6" ht="12.75">
      <c r="A16" s="24"/>
      <c r="B16" s="25"/>
      <c r="C16" s="17"/>
      <c r="D16" s="17"/>
      <c r="E16" s="26" t="s">
        <v>23</v>
      </c>
      <c r="F16" s="23">
        <f>F15</f>
        <v>478.92</v>
      </c>
    </row>
    <row r="17" spans="1:6" ht="12.75">
      <c r="A17" s="15" t="s">
        <v>24</v>
      </c>
      <c r="B17" s="16" t="s">
        <v>25</v>
      </c>
      <c r="C17" s="17"/>
      <c r="D17" s="17"/>
      <c r="E17" s="17"/>
      <c r="F17" s="18"/>
    </row>
    <row r="18" spans="1:6" ht="12.75">
      <c r="A18" s="19" t="s">
        <v>26</v>
      </c>
      <c r="B18" s="20" t="s">
        <v>27</v>
      </c>
      <c r="C18" s="21" t="s">
        <v>22</v>
      </c>
      <c r="D18" s="22">
        <v>28.8</v>
      </c>
      <c r="E18" s="22">
        <v>25.27</v>
      </c>
      <c r="F18" s="23">
        <f>ROUND(D18*E18,2)</f>
        <v>727.78</v>
      </c>
    </row>
    <row r="19" spans="1:6" ht="14.25" customHeight="1">
      <c r="A19" s="19" t="s">
        <v>28</v>
      </c>
      <c r="B19" s="27" t="s">
        <v>29</v>
      </c>
      <c r="C19" s="21" t="s">
        <v>30</v>
      </c>
      <c r="D19" s="28">
        <v>0.16</v>
      </c>
      <c r="E19" s="29">
        <v>217.36</v>
      </c>
      <c r="F19" s="23">
        <f>ROUND(D19*E19,2)</f>
        <v>34.78</v>
      </c>
    </row>
    <row r="20" spans="1:6" ht="12.75">
      <c r="A20" s="19" t="s">
        <v>31</v>
      </c>
      <c r="B20" s="20" t="s">
        <v>32</v>
      </c>
      <c r="C20" s="21" t="s">
        <v>22</v>
      </c>
      <c r="D20" s="22">
        <v>1562.9</v>
      </c>
      <c r="E20" s="29">
        <v>1.77</v>
      </c>
      <c r="F20" s="23">
        <f>ROUND(D20*E20,2)</f>
        <v>2766.33</v>
      </c>
    </row>
    <row r="21" spans="1:6" ht="12.75">
      <c r="A21" s="19" t="s">
        <v>33</v>
      </c>
      <c r="B21" s="30" t="s">
        <v>34</v>
      </c>
      <c r="C21" s="21" t="s">
        <v>22</v>
      </c>
      <c r="D21" s="22">
        <v>16.8</v>
      </c>
      <c r="E21" s="22">
        <v>7.97</v>
      </c>
      <c r="F21" s="23">
        <f>ROUND(D21*E21,2)</f>
        <v>133.9</v>
      </c>
    </row>
    <row r="22" spans="1:6" ht="12.75">
      <c r="A22" s="19" t="s">
        <v>35</v>
      </c>
      <c r="B22" s="20" t="s">
        <v>36</v>
      </c>
      <c r="C22" s="21" t="s">
        <v>22</v>
      </c>
      <c r="D22" s="22">
        <v>537.6</v>
      </c>
      <c r="E22" s="22">
        <v>4.17</v>
      </c>
      <c r="F22" s="23">
        <f>ROUND(D22*E22,2)</f>
        <v>2241.79</v>
      </c>
    </row>
    <row r="23" spans="1:6" ht="12.75">
      <c r="A23" s="24"/>
      <c r="B23" s="25"/>
      <c r="C23" s="17"/>
      <c r="D23" s="17"/>
      <c r="E23" s="26" t="s">
        <v>23</v>
      </c>
      <c r="F23" s="23">
        <f>SUM(F18:F22)</f>
        <v>5904.58</v>
      </c>
    </row>
    <row r="24" spans="1:6" ht="12.75">
      <c r="A24" s="15" t="s">
        <v>37</v>
      </c>
      <c r="B24" s="16" t="s">
        <v>38</v>
      </c>
      <c r="C24" s="17"/>
      <c r="D24" s="17"/>
      <c r="E24" s="17"/>
      <c r="F24" s="18"/>
    </row>
    <row r="25" spans="1:6" ht="12.75">
      <c r="A25" s="19" t="s">
        <v>39</v>
      </c>
      <c r="B25" s="20" t="s">
        <v>40</v>
      </c>
      <c r="C25" s="21" t="s">
        <v>41</v>
      </c>
      <c r="D25" s="22">
        <v>1</v>
      </c>
      <c r="E25" s="22">
        <v>448.96</v>
      </c>
      <c r="F25" s="23">
        <f>ROUND(D25*E25,2)</f>
        <v>448.96</v>
      </c>
    </row>
    <row r="26" spans="1:6" ht="12.75">
      <c r="A26" s="24"/>
      <c r="B26" s="25"/>
      <c r="C26" s="17"/>
      <c r="D26" s="17"/>
      <c r="E26" s="26" t="s">
        <v>23</v>
      </c>
      <c r="F26" s="23">
        <f>F25</f>
        <v>448.96</v>
      </c>
    </row>
    <row r="27" spans="1:6" ht="12.75">
      <c r="A27" s="24"/>
      <c r="B27" s="31"/>
      <c r="C27" s="32"/>
      <c r="D27" s="32" t="s">
        <v>42</v>
      </c>
      <c r="E27" s="32"/>
      <c r="F27" s="33">
        <f>SUM(F15:F26)/2</f>
        <v>6832.459999999999</v>
      </c>
    </row>
    <row r="28" spans="1:6" s="14" customFormat="1" ht="16.5" customHeight="1">
      <c r="A28" s="11" t="s">
        <v>43</v>
      </c>
      <c r="B28" s="12" t="s">
        <v>44</v>
      </c>
      <c r="C28" s="13"/>
      <c r="D28" s="13"/>
      <c r="E28" s="13"/>
      <c r="F28" s="34"/>
    </row>
    <row r="29" spans="1:6" ht="12.75">
      <c r="A29" s="15" t="s">
        <v>24</v>
      </c>
      <c r="B29" s="35" t="s">
        <v>45</v>
      </c>
      <c r="C29" s="36"/>
      <c r="D29" s="17"/>
      <c r="E29" s="17"/>
      <c r="F29" s="18"/>
    </row>
    <row r="30" spans="1:6" ht="12.75">
      <c r="A30" s="19" t="s">
        <v>46</v>
      </c>
      <c r="B30" s="20" t="s">
        <v>47</v>
      </c>
      <c r="C30" s="21" t="s">
        <v>30</v>
      </c>
      <c r="D30" s="22">
        <v>12</v>
      </c>
      <c r="E30" s="22">
        <v>14.52</v>
      </c>
      <c r="F30" s="23">
        <f>ROUND(D30*E30,2)</f>
        <v>174.24</v>
      </c>
    </row>
    <row r="31" spans="1:6" ht="23.25">
      <c r="A31" s="19" t="s">
        <v>48</v>
      </c>
      <c r="B31" s="20" t="s">
        <v>49</v>
      </c>
      <c r="C31" s="21" t="s">
        <v>30</v>
      </c>
      <c r="D31" s="22">
        <v>12</v>
      </c>
      <c r="E31" s="22">
        <v>19.57</v>
      </c>
      <c r="F31" s="23">
        <f>ROUND(D31*E31,2)</f>
        <v>234.84</v>
      </c>
    </row>
    <row r="32" spans="1:6" ht="12.75">
      <c r="A32" s="24"/>
      <c r="B32" s="31"/>
      <c r="C32" s="17"/>
      <c r="D32" s="17"/>
      <c r="E32" s="26" t="s">
        <v>23</v>
      </c>
      <c r="F32" s="23">
        <f>SUM(F30:F31)</f>
        <v>409.08000000000004</v>
      </c>
    </row>
    <row r="33" spans="1:6" ht="12.75">
      <c r="A33" s="24"/>
      <c r="B33" s="31"/>
      <c r="C33" s="32"/>
      <c r="D33" s="32" t="s">
        <v>42</v>
      </c>
      <c r="E33" s="32"/>
      <c r="F33" s="33">
        <f>SUM(F30:F32)/2</f>
        <v>409.08000000000004</v>
      </c>
    </row>
    <row r="34" spans="1:6" s="14" customFormat="1" ht="16.5" customHeight="1">
      <c r="A34" s="11" t="s">
        <v>50</v>
      </c>
      <c r="B34" s="12" t="s">
        <v>51</v>
      </c>
      <c r="C34" s="13"/>
      <c r="D34" s="13"/>
      <c r="E34" s="13"/>
      <c r="F34" s="34"/>
    </row>
    <row r="35" spans="1:6" ht="12.75">
      <c r="A35" s="15" t="s">
        <v>17</v>
      </c>
      <c r="B35" s="16" t="s">
        <v>52</v>
      </c>
      <c r="C35" s="17"/>
      <c r="D35" s="17"/>
      <c r="E35" s="17"/>
      <c r="F35" s="18"/>
    </row>
    <row r="36" spans="1:6" ht="12.75">
      <c r="A36" s="19" t="s">
        <v>53</v>
      </c>
      <c r="B36" s="30" t="s">
        <v>54</v>
      </c>
      <c r="C36" s="21" t="s">
        <v>22</v>
      </c>
      <c r="D36" s="22">
        <v>55.2</v>
      </c>
      <c r="E36" s="22">
        <v>29.48</v>
      </c>
      <c r="F36" s="23">
        <f>ROUND(D36*E36,2)</f>
        <v>1627.3</v>
      </c>
    </row>
    <row r="37" spans="1:6" ht="12.75">
      <c r="A37" s="24"/>
      <c r="B37" s="31"/>
      <c r="C37" s="17"/>
      <c r="E37" s="26" t="s">
        <v>23</v>
      </c>
      <c r="F37" s="23">
        <f>F36</f>
        <v>1627.3</v>
      </c>
    </row>
    <row r="38" spans="1:6" ht="12.75">
      <c r="A38" s="24"/>
      <c r="B38" s="31"/>
      <c r="C38" s="32"/>
      <c r="D38" s="32" t="s">
        <v>42</v>
      </c>
      <c r="E38" s="32"/>
      <c r="F38" s="33">
        <f>SUM(F36:F37)/2</f>
        <v>1627.3</v>
      </c>
    </row>
    <row r="39" spans="1:6" s="14" customFormat="1" ht="17.25" customHeight="1">
      <c r="A39" s="11" t="s">
        <v>55</v>
      </c>
      <c r="B39" s="12" t="s">
        <v>56</v>
      </c>
      <c r="C39" s="13"/>
      <c r="D39" s="13"/>
      <c r="E39" s="13"/>
      <c r="F39" s="34"/>
    </row>
    <row r="40" spans="1:6" ht="12.75">
      <c r="A40" s="15" t="s">
        <v>17</v>
      </c>
      <c r="B40" s="16" t="s">
        <v>57</v>
      </c>
      <c r="C40" s="17"/>
      <c r="D40" s="17"/>
      <c r="E40" s="17"/>
      <c r="F40" s="18"/>
    </row>
    <row r="41" spans="1:6" ht="12.75">
      <c r="A41" s="19" t="s">
        <v>58</v>
      </c>
      <c r="B41" s="30" t="s">
        <v>59</v>
      </c>
      <c r="C41" s="21" t="s">
        <v>22</v>
      </c>
      <c r="D41" s="22">
        <v>6.72</v>
      </c>
      <c r="E41" s="22">
        <v>415.39</v>
      </c>
      <c r="F41" s="23">
        <f>ROUND(D41*E41,2)</f>
        <v>2791.42</v>
      </c>
    </row>
    <row r="42" spans="1:6" ht="12.75">
      <c r="A42" s="19" t="s">
        <v>60</v>
      </c>
      <c r="B42" s="30" t="s">
        <v>61</v>
      </c>
      <c r="C42" s="21" t="s">
        <v>22</v>
      </c>
      <c r="D42" s="22">
        <v>11.72</v>
      </c>
      <c r="E42" s="22">
        <v>306.11</v>
      </c>
      <c r="F42" s="23">
        <f>ROUND(D42*E42,2)</f>
        <v>3587.61</v>
      </c>
    </row>
    <row r="43" spans="1:6" ht="12.75">
      <c r="A43" s="24"/>
      <c r="B43" s="31"/>
      <c r="C43" s="21"/>
      <c r="D43" s="17"/>
      <c r="E43" s="26" t="s">
        <v>23</v>
      </c>
      <c r="F43" s="23">
        <f>SUM(F41:F42)</f>
        <v>6379.030000000001</v>
      </c>
    </row>
    <row r="44" spans="1:6" ht="12.75">
      <c r="A44" s="15" t="s">
        <v>43</v>
      </c>
      <c r="B44" s="16" t="s">
        <v>62</v>
      </c>
      <c r="C44" s="21"/>
      <c r="D44" s="26"/>
      <c r="E44" s="26"/>
      <c r="F44" s="18"/>
    </row>
    <row r="45" spans="1:6" ht="12.75">
      <c r="A45" s="19" t="s">
        <v>63</v>
      </c>
      <c r="B45" s="30" t="s">
        <v>64</v>
      </c>
      <c r="C45" s="21" t="s">
        <v>22</v>
      </c>
      <c r="D45" s="22">
        <v>7.68</v>
      </c>
      <c r="E45" s="22">
        <v>146.75</v>
      </c>
      <c r="F45" s="23">
        <f>ROUND(D45*E45,2)</f>
        <v>1127.04</v>
      </c>
    </row>
    <row r="46" spans="1:6" ht="12.75">
      <c r="A46" s="24"/>
      <c r="B46" s="31"/>
      <c r="C46" s="17"/>
      <c r="D46" s="17"/>
      <c r="E46" s="26" t="s">
        <v>23</v>
      </c>
      <c r="F46" s="23">
        <f>F45</f>
        <v>1127.04</v>
      </c>
    </row>
    <row r="47" spans="1:6" ht="12.75">
      <c r="A47" s="24"/>
      <c r="B47" s="31"/>
      <c r="C47" s="32"/>
      <c r="D47" s="32" t="s">
        <v>42</v>
      </c>
      <c r="E47" s="32"/>
      <c r="F47" s="33">
        <f>SUM(F41:F46)/2</f>
        <v>7506.070000000001</v>
      </c>
    </row>
    <row r="48" spans="1:6" s="14" customFormat="1" ht="17.25" customHeight="1">
      <c r="A48" s="11" t="s">
        <v>65</v>
      </c>
      <c r="B48" s="12" t="s">
        <v>66</v>
      </c>
      <c r="C48" s="13"/>
      <c r="D48" s="13"/>
      <c r="E48" s="13"/>
      <c r="F48" s="34"/>
    </row>
    <row r="49" spans="1:6" ht="12.75">
      <c r="A49" s="15" t="s">
        <v>67</v>
      </c>
      <c r="B49" s="16" t="s">
        <v>68</v>
      </c>
      <c r="C49" s="37"/>
      <c r="D49" s="37"/>
      <c r="E49" s="37"/>
      <c r="F49" s="18"/>
    </row>
    <row r="50" spans="1:6" ht="12.75">
      <c r="A50" s="19" t="s">
        <v>69</v>
      </c>
      <c r="B50" s="30" t="s">
        <v>70</v>
      </c>
      <c r="C50" s="21" t="s">
        <v>22</v>
      </c>
      <c r="D50" s="22">
        <v>527.6</v>
      </c>
      <c r="E50" s="22">
        <v>6.12</v>
      </c>
      <c r="F50" s="23">
        <f>ROUND(D50*E50,2)</f>
        <v>3228.91</v>
      </c>
    </row>
    <row r="51" spans="1:6" ht="12.75">
      <c r="A51" s="19" t="s">
        <v>71</v>
      </c>
      <c r="B51" s="30" t="s">
        <v>72</v>
      </c>
      <c r="C51" s="21" t="s">
        <v>22</v>
      </c>
      <c r="D51" s="22">
        <v>108.6</v>
      </c>
      <c r="E51" s="22">
        <v>42.8</v>
      </c>
      <c r="F51" s="23">
        <f>ROUND(D51*E51,2)</f>
        <v>4648.08</v>
      </c>
    </row>
    <row r="52" spans="1:6" ht="12.75">
      <c r="A52" s="24"/>
      <c r="B52" s="31"/>
      <c r="C52" s="37"/>
      <c r="D52" s="37"/>
      <c r="E52" s="37" t="s">
        <v>23</v>
      </c>
      <c r="F52" s="23">
        <f>SUM(F50:F51)</f>
        <v>7876.99</v>
      </c>
    </row>
    <row r="53" spans="1:6" ht="12.75">
      <c r="A53" s="24"/>
      <c r="B53" s="31"/>
      <c r="C53" s="32"/>
      <c r="D53" s="32" t="s">
        <v>42</v>
      </c>
      <c r="E53" s="32"/>
      <c r="F53" s="33">
        <f>SUM(F50:F52)/2</f>
        <v>7876.99</v>
      </c>
    </row>
    <row r="54" spans="1:6" s="14" customFormat="1" ht="16.5" customHeight="1">
      <c r="A54" s="11" t="s">
        <v>73</v>
      </c>
      <c r="B54" s="12" t="s">
        <v>74</v>
      </c>
      <c r="C54" s="13"/>
      <c r="D54" s="13"/>
      <c r="E54" s="13"/>
      <c r="F54" s="34"/>
    </row>
    <row r="55" spans="1:6" ht="12.75">
      <c r="A55" s="15" t="s">
        <v>17</v>
      </c>
      <c r="B55" s="35" t="s">
        <v>75</v>
      </c>
      <c r="C55" s="36"/>
      <c r="D55" s="17"/>
      <c r="E55" s="17"/>
      <c r="F55" s="18"/>
    </row>
    <row r="56" spans="1:6" ht="12.75">
      <c r="A56" s="19" t="s">
        <v>76</v>
      </c>
      <c r="B56" s="20" t="s">
        <v>77</v>
      </c>
      <c r="C56" s="21" t="s">
        <v>22</v>
      </c>
      <c r="D56" s="22">
        <v>129.1</v>
      </c>
      <c r="E56" s="22">
        <v>3.6</v>
      </c>
      <c r="F56" s="23">
        <f>ROUND(D56*E56,2)</f>
        <v>464.76</v>
      </c>
    </row>
    <row r="57" spans="1:6" ht="12.75">
      <c r="A57" s="19" t="s">
        <v>78</v>
      </c>
      <c r="B57" s="20" t="s">
        <v>79</v>
      </c>
      <c r="C57" s="21" t="s">
        <v>22</v>
      </c>
      <c r="D57" s="22">
        <v>28.8</v>
      </c>
      <c r="E57" s="22">
        <v>16.13</v>
      </c>
      <c r="F57" s="23">
        <f>ROUND(D57*E57,2)</f>
        <v>464.54</v>
      </c>
    </row>
    <row r="58" spans="1:6" ht="12.75">
      <c r="A58" s="19" t="s">
        <v>58</v>
      </c>
      <c r="B58" s="20" t="s">
        <v>80</v>
      </c>
      <c r="C58" s="21" t="s">
        <v>22</v>
      </c>
      <c r="D58" s="22">
        <v>129.1</v>
      </c>
      <c r="E58" s="22">
        <v>15.43</v>
      </c>
      <c r="F58" s="23">
        <f>ROUND(D58*E58,2)</f>
        <v>1992.01</v>
      </c>
    </row>
    <row r="59" spans="1:6" ht="12.75">
      <c r="A59" s="24"/>
      <c r="B59" s="31"/>
      <c r="C59" s="17"/>
      <c r="D59" s="17"/>
      <c r="E59" s="26" t="s">
        <v>23</v>
      </c>
      <c r="F59" s="23">
        <f>SUM(F56:F58)</f>
        <v>2921.3100000000004</v>
      </c>
    </row>
    <row r="60" spans="1:6" ht="12.75">
      <c r="A60" s="15" t="s">
        <v>43</v>
      </c>
      <c r="B60" s="38" t="s">
        <v>81</v>
      </c>
      <c r="C60" s="39"/>
      <c r="D60" s="17"/>
      <c r="E60" s="26"/>
      <c r="F60" s="18"/>
    </row>
    <row r="61" spans="1:6" ht="23.25">
      <c r="A61" s="19" t="s">
        <v>82</v>
      </c>
      <c r="B61" s="30" t="s">
        <v>83</v>
      </c>
      <c r="C61" s="21" t="s">
        <v>22</v>
      </c>
      <c r="D61" s="22">
        <v>28.8</v>
      </c>
      <c r="E61" s="22">
        <v>50.25</v>
      </c>
      <c r="F61" s="23">
        <f>ROUND(D61*E61,2)</f>
        <v>1447.2</v>
      </c>
    </row>
    <row r="62" spans="1:6" ht="12.75">
      <c r="A62" s="24"/>
      <c r="B62" s="31"/>
      <c r="C62" s="17"/>
      <c r="D62" s="17"/>
      <c r="E62" s="26" t="s">
        <v>23</v>
      </c>
      <c r="F62" s="23">
        <f>F61</f>
        <v>1447.2</v>
      </c>
    </row>
    <row r="63" spans="1:6" ht="12.75">
      <c r="A63" s="24"/>
      <c r="B63" s="31"/>
      <c r="C63" s="32"/>
      <c r="D63" s="32" t="s">
        <v>42</v>
      </c>
      <c r="E63" s="32"/>
      <c r="F63" s="33">
        <f>SUM(F56:F62)/2</f>
        <v>4368.51</v>
      </c>
    </row>
    <row r="64" spans="1:6" s="14" customFormat="1" ht="18" customHeight="1">
      <c r="A64" s="11" t="s">
        <v>84</v>
      </c>
      <c r="B64" s="12" t="s">
        <v>85</v>
      </c>
      <c r="C64" s="13"/>
      <c r="D64" s="13"/>
      <c r="E64" s="13"/>
      <c r="F64" s="34"/>
    </row>
    <row r="65" spans="1:6" ht="12.75">
      <c r="A65" s="15" t="s">
        <v>86</v>
      </c>
      <c r="B65" s="16" t="s">
        <v>87</v>
      </c>
      <c r="C65" s="17"/>
      <c r="D65" s="17"/>
      <c r="E65" s="17"/>
      <c r="F65" s="18"/>
    </row>
    <row r="66" spans="1:6" ht="12.75">
      <c r="A66" s="19" t="s">
        <v>39</v>
      </c>
      <c r="B66" s="30" t="s">
        <v>88</v>
      </c>
      <c r="C66" s="21" t="s">
        <v>41</v>
      </c>
      <c r="D66" s="22">
        <v>2</v>
      </c>
      <c r="E66" s="22">
        <v>236.72</v>
      </c>
      <c r="F66" s="23">
        <f>ROUND(D66*E66,2)</f>
        <v>473.44</v>
      </c>
    </row>
    <row r="67" spans="1:6" ht="12.75">
      <c r="A67" s="19" t="s">
        <v>48</v>
      </c>
      <c r="B67" s="30" t="s">
        <v>89</v>
      </c>
      <c r="C67" s="21" t="s">
        <v>41</v>
      </c>
      <c r="D67" s="23">
        <v>2</v>
      </c>
      <c r="E67" s="22">
        <v>85.53</v>
      </c>
      <c r="F67" s="23">
        <f>ROUND(D67*E67,2)</f>
        <v>171.06</v>
      </c>
    </row>
    <row r="68" spans="1:6" ht="12.75">
      <c r="A68" s="19" t="s">
        <v>90</v>
      </c>
      <c r="B68" s="20" t="s">
        <v>91</v>
      </c>
      <c r="C68" s="21" t="s">
        <v>41</v>
      </c>
      <c r="D68" s="22">
        <v>4</v>
      </c>
      <c r="E68" s="22">
        <v>19.18</v>
      </c>
      <c r="F68" s="23">
        <f>ROUND(D68*E68,2)</f>
        <v>76.72</v>
      </c>
    </row>
    <row r="69" spans="1:6" ht="12.75">
      <c r="A69" s="19" t="s">
        <v>92</v>
      </c>
      <c r="B69" s="20" t="s">
        <v>93</v>
      </c>
      <c r="C69" s="21" t="s">
        <v>41</v>
      </c>
      <c r="D69" s="22">
        <v>4</v>
      </c>
      <c r="E69" s="22">
        <v>45.05</v>
      </c>
      <c r="F69" s="23">
        <f>ROUND(D69*E69,2)</f>
        <v>180.2</v>
      </c>
    </row>
    <row r="70" spans="1:6" ht="12.75">
      <c r="A70" s="24"/>
      <c r="B70" s="31"/>
      <c r="C70" s="17"/>
      <c r="D70" s="17"/>
      <c r="E70" s="26" t="s">
        <v>23</v>
      </c>
      <c r="F70" s="23">
        <f>SUM(F66:F69)</f>
        <v>901.4200000000001</v>
      </c>
    </row>
    <row r="71" spans="1:6" ht="12.75">
      <c r="A71" s="15" t="s">
        <v>94</v>
      </c>
      <c r="B71" s="40" t="s">
        <v>95</v>
      </c>
      <c r="C71" s="17"/>
      <c r="D71" s="17"/>
      <c r="E71" s="26"/>
      <c r="F71" s="18"/>
    </row>
    <row r="72" spans="1:6" ht="12.75">
      <c r="A72" s="19" t="s">
        <v>96</v>
      </c>
      <c r="B72" s="20" t="s">
        <v>97</v>
      </c>
      <c r="C72" s="21" t="s">
        <v>98</v>
      </c>
      <c r="D72" s="22">
        <v>4</v>
      </c>
      <c r="E72" s="22">
        <v>135.54</v>
      </c>
      <c r="F72" s="23">
        <f>ROUND(D72*E72,2)</f>
        <v>542.16</v>
      </c>
    </row>
    <row r="73" spans="1:6" ht="12.75">
      <c r="A73" s="24"/>
      <c r="B73" s="31"/>
      <c r="C73" s="17"/>
      <c r="D73" s="24"/>
      <c r="E73" s="26" t="s">
        <v>23</v>
      </c>
      <c r="F73" s="41">
        <f>F72</f>
        <v>542.16</v>
      </c>
    </row>
    <row r="74" spans="1:6" ht="12.75">
      <c r="A74" s="24"/>
      <c r="B74" s="31"/>
      <c r="C74" s="32"/>
      <c r="D74" s="32" t="s">
        <v>42</v>
      </c>
      <c r="E74" s="32"/>
      <c r="F74" s="33">
        <f>SUM(F66:F73)/2</f>
        <v>1443.58</v>
      </c>
    </row>
    <row r="75" spans="1:6" s="14" customFormat="1" ht="17.25" customHeight="1">
      <c r="A75" s="11" t="s">
        <v>99</v>
      </c>
      <c r="B75" s="12" t="s">
        <v>100</v>
      </c>
      <c r="C75" s="12"/>
      <c r="D75" s="13"/>
      <c r="E75" s="13"/>
      <c r="F75" s="34"/>
    </row>
    <row r="76" spans="1:6" ht="12.75">
      <c r="A76" s="15" t="s">
        <v>50</v>
      </c>
      <c r="B76" s="16" t="s">
        <v>101</v>
      </c>
      <c r="C76" s="37"/>
      <c r="D76" s="37"/>
      <c r="E76" s="37"/>
      <c r="F76" s="18"/>
    </row>
    <row r="77" spans="1:6" ht="12.75">
      <c r="A77" s="19" t="s">
        <v>102</v>
      </c>
      <c r="B77" s="30" t="s">
        <v>103</v>
      </c>
      <c r="C77" s="42" t="s">
        <v>41</v>
      </c>
      <c r="D77" s="23">
        <v>24</v>
      </c>
      <c r="E77" s="43">
        <v>78.15</v>
      </c>
      <c r="F77" s="23">
        <f>ROUND(D77*E77,2)</f>
        <v>1875.6</v>
      </c>
    </row>
    <row r="78" spans="1:6" ht="12.75">
      <c r="A78" s="24"/>
      <c r="B78" s="31"/>
      <c r="C78" s="37"/>
      <c r="D78" s="37"/>
      <c r="E78" s="37" t="s">
        <v>104</v>
      </c>
      <c r="F78" s="23">
        <f>F77</f>
        <v>1875.6</v>
      </c>
    </row>
    <row r="79" spans="1:6" ht="12.75">
      <c r="A79" s="15" t="s">
        <v>94</v>
      </c>
      <c r="B79" s="40" t="s">
        <v>95</v>
      </c>
      <c r="C79" s="37"/>
      <c r="D79" s="37"/>
      <c r="E79" s="37"/>
      <c r="F79" s="18"/>
    </row>
    <row r="80" spans="1:6" ht="12.75">
      <c r="A80" s="19" t="s">
        <v>105</v>
      </c>
      <c r="B80" s="20" t="s">
        <v>106</v>
      </c>
      <c r="C80" s="21" t="s">
        <v>98</v>
      </c>
      <c r="D80" s="22">
        <v>12</v>
      </c>
      <c r="E80" s="22">
        <v>129.59</v>
      </c>
      <c r="F80" s="23">
        <f>ROUND(D80*E80,2)</f>
        <v>1555.08</v>
      </c>
    </row>
    <row r="81" spans="1:6" ht="12.75">
      <c r="A81" s="24"/>
      <c r="B81" s="31"/>
      <c r="C81" s="37"/>
      <c r="D81" s="37"/>
      <c r="E81" s="37" t="s">
        <v>104</v>
      </c>
      <c r="F81" s="23">
        <f>F80</f>
        <v>1555.08</v>
      </c>
    </row>
    <row r="82" spans="1:6" ht="12.75">
      <c r="A82" s="24"/>
      <c r="B82" s="31"/>
      <c r="C82" s="32"/>
      <c r="D82" s="32" t="s">
        <v>42</v>
      </c>
      <c r="E82" s="32"/>
      <c r="F82" s="33">
        <f>SUM(F77:F81)/2</f>
        <v>3430.6800000000003</v>
      </c>
    </row>
    <row r="83" spans="1:6" s="14" customFormat="1" ht="15.75" customHeight="1">
      <c r="A83" s="11" t="s">
        <v>107</v>
      </c>
      <c r="B83" s="12" t="s">
        <v>108</v>
      </c>
      <c r="C83" s="13"/>
      <c r="D83" s="13"/>
      <c r="E83" s="13"/>
      <c r="F83" s="34"/>
    </row>
    <row r="84" spans="1:6" ht="12.75">
      <c r="A84" s="15" t="s">
        <v>17</v>
      </c>
      <c r="B84" s="16" t="s">
        <v>109</v>
      </c>
      <c r="C84" s="17"/>
      <c r="D84" s="17"/>
      <c r="E84" s="17"/>
      <c r="F84" s="18"/>
    </row>
    <row r="85" spans="1:6" ht="12.75">
      <c r="A85" s="19" t="s">
        <v>78</v>
      </c>
      <c r="B85" s="20" t="s">
        <v>110</v>
      </c>
      <c r="C85" s="21" t="s">
        <v>22</v>
      </c>
      <c r="D85" s="22">
        <v>5</v>
      </c>
      <c r="E85" s="22">
        <v>8.24</v>
      </c>
      <c r="F85" s="23">
        <f>ROUND(D85*E85,2)</f>
        <v>41.2</v>
      </c>
    </row>
    <row r="86" spans="1:6" ht="12.75">
      <c r="A86" s="19" t="s">
        <v>20</v>
      </c>
      <c r="B86" s="20" t="s">
        <v>111</v>
      </c>
      <c r="C86" s="21" t="s">
        <v>22</v>
      </c>
      <c r="D86" s="22">
        <v>74.2</v>
      </c>
      <c r="E86" s="22">
        <v>11.33</v>
      </c>
      <c r="F86" s="23">
        <f>ROUND(D86*E86,2)</f>
        <v>840.69</v>
      </c>
    </row>
    <row r="87" spans="1:6" ht="12.75">
      <c r="A87" s="19" t="s">
        <v>112</v>
      </c>
      <c r="B87" s="30" t="s">
        <v>113</v>
      </c>
      <c r="C87" s="21" t="s">
        <v>22</v>
      </c>
      <c r="D87" s="22">
        <v>2025.2</v>
      </c>
      <c r="E87" s="22">
        <v>5.25</v>
      </c>
      <c r="F87" s="23">
        <f>ROUND(D87*E87,2)</f>
        <v>10632.3</v>
      </c>
    </row>
    <row r="88" spans="1:6" ht="12.75">
      <c r="A88" s="24"/>
      <c r="B88" s="31"/>
      <c r="C88" s="17"/>
      <c r="E88" s="26" t="s">
        <v>23</v>
      </c>
      <c r="F88" s="23">
        <f>SUM(F85:F87)</f>
        <v>11514.19</v>
      </c>
    </row>
    <row r="89" spans="1:6" ht="12.75">
      <c r="A89" s="15" t="s">
        <v>67</v>
      </c>
      <c r="B89" s="35" t="s">
        <v>114</v>
      </c>
      <c r="C89" s="36"/>
      <c r="D89" s="17"/>
      <c r="E89" s="17"/>
      <c r="F89" s="18"/>
    </row>
    <row r="90" spans="1:6" ht="23.25">
      <c r="A90" s="19" t="s">
        <v>53</v>
      </c>
      <c r="B90" s="30" t="s">
        <v>115</v>
      </c>
      <c r="C90" s="21" t="s">
        <v>22</v>
      </c>
      <c r="D90" s="22">
        <v>74.26</v>
      </c>
      <c r="E90" s="22">
        <v>9.21</v>
      </c>
      <c r="F90" s="23">
        <f>ROUND(D90*E90,2)</f>
        <v>683.93</v>
      </c>
    </row>
    <row r="91" spans="1:6" ht="12.75">
      <c r="A91" s="19" t="s">
        <v>69</v>
      </c>
      <c r="B91" s="30" t="s">
        <v>116</v>
      </c>
      <c r="C91" s="21" t="s">
        <v>22</v>
      </c>
      <c r="D91" s="22">
        <v>74.26</v>
      </c>
      <c r="E91" s="22">
        <v>9.27</v>
      </c>
      <c r="F91" s="23">
        <f>ROUND(D91*E91,2)</f>
        <v>688.39</v>
      </c>
    </row>
    <row r="92" spans="1:6" ht="13.5" customHeight="1">
      <c r="A92" s="19" t="s">
        <v>117</v>
      </c>
      <c r="B92" s="30" t="s">
        <v>118</v>
      </c>
      <c r="C92" s="21" t="s">
        <v>22</v>
      </c>
      <c r="D92" s="22">
        <v>15.36</v>
      </c>
      <c r="E92" s="22">
        <v>21.01</v>
      </c>
      <c r="F92" s="23">
        <f>ROUND(D92*E92,2)</f>
        <v>322.71</v>
      </c>
    </row>
    <row r="93" spans="1:6" ht="12.75">
      <c r="A93" s="24"/>
      <c r="B93" s="31"/>
      <c r="C93" s="17"/>
      <c r="D93" s="17"/>
      <c r="E93" s="26" t="s">
        <v>23</v>
      </c>
      <c r="F93" s="23">
        <f>SUM(F90:F92)</f>
        <v>1695.0299999999997</v>
      </c>
    </row>
    <row r="94" spans="1:6" ht="12.75">
      <c r="A94" s="24"/>
      <c r="B94" s="31"/>
      <c r="C94" s="32"/>
      <c r="D94" s="32" t="s">
        <v>42</v>
      </c>
      <c r="E94" s="32"/>
      <c r="F94" s="33">
        <f>SUM(F85:F93)/2</f>
        <v>13209.22</v>
      </c>
    </row>
    <row r="95" spans="1:6" s="14" customFormat="1" ht="18.75" customHeight="1">
      <c r="A95" s="11" t="s">
        <v>119</v>
      </c>
      <c r="B95" s="12" t="s">
        <v>120</v>
      </c>
      <c r="C95" s="13"/>
      <c r="D95" s="13"/>
      <c r="E95" s="13"/>
      <c r="F95" s="34"/>
    </row>
    <row r="96" spans="1:6" ht="12.75">
      <c r="A96" s="44" t="s">
        <v>17</v>
      </c>
      <c r="B96" s="16" t="s">
        <v>121</v>
      </c>
      <c r="C96" s="37"/>
      <c r="D96" s="37"/>
      <c r="E96" s="37"/>
      <c r="F96" s="18"/>
    </row>
    <row r="97" spans="1:6" ht="12.75">
      <c r="A97" s="19" t="s">
        <v>76</v>
      </c>
      <c r="B97" s="30" t="s">
        <v>122</v>
      </c>
      <c r="C97" s="21" t="s">
        <v>22</v>
      </c>
      <c r="D97" s="22">
        <v>307.2</v>
      </c>
      <c r="E97" s="22">
        <v>1.28</v>
      </c>
      <c r="F97" s="23">
        <f>ROUND(D97*E97,2)</f>
        <v>393.22</v>
      </c>
    </row>
    <row r="98" spans="1:6" ht="12.75">
      <c r="A98" s="45"/>
      <c r="B98" s="25"/>
      <c r="C98" s="37"/>
      <c r="D98" s="37"/>
      <c r="E98" s="37" t="s">
        <v>23</v>
      </c>
      <c r="F98" s="23">
        <f>F97</f>
        <v>393.22</v>
      </c>
    </row>
    <row r="99" spans="1:6" ht="12.75">
      <c r="A99" s="24"/>
      <c r="B99" s="31"/>
      <c r="C99" s="32"/>
      <c r="D99" s="32" t="s">
        <v>42</v>
      </c>
      <c r="E99" s="32"/>
      <c r="F99" s="33">
        <f>SUM(F97:F98)/2</f>
        <v>393.22</v>
      </c>
    </row>
    <row r="100" spans="1:6" ht="12.75">
      <c r="A100" s="45"/>
      <c r="B100" s="25"/>
      <c r="C100" s="37"/>
      <c r="D100" s="37"/>
      <c r="E100" s="37"/>
      <c r="F100" s="18"/>
    </row>
    <row r="101" spans="1:6" ht="13.5">
      <c r="A101" s="17"/>
      <c r="B101" s="31"/>
      <c r="C101" s="46"/>
      <c r="D101" s="46" t="s">
        <v>123</v>
      </c>
      <c r="E101" s="46"/>
      <c r="F101" s="47">
        <f>SUM(F15:F99)/3</f>
        <v>47097.11000000001</v>
      </c>
    </row>
  </sheetData>
  <sheetProtection selectLockedCells="1" selectUnlockedCells="1"/>
  <mergeCells count="17">
    <mergeCell ref="A1:F1"/>
    <mergeCell ref="A2:F2"/>
    <mergeCell ref="A3:F3"/>
    <mergeCell ref="A5:F5"/>
    <mergeCell ref="A6:F6"/>
    <mergeCell ref="D27:E27"/>
    <mergeCell ref="D33:E33"/>
    <mergeCell ref="D38:E38"/>
    <mergeCell ref="D47:E47"/>
    <mergeCell ref="D53:E53"/>
    <mergeCell ref="D63:E63"/>
    <mergeCell ref="D74:E74"/>
    <mergeCell ref="B75:C75"/>
    <mergeCell ref="D82:E82"/>
    <mergeCell ref="D94:E94"/>
    <mergeCell ref="D99:E99"/>
    <mergeCell ref="D101:E101"/>
  </mergeCells>
  <printOptions/>
  <pageMargins left="0.5118055555555555" right="0.5118055555555555" top="0.7875" bottom="0.9847222222222222" header="0.5118055555555555" footer="0.31527777777777777"/>
  <pageSetup horizontalDpi="300" verticalDpi="300" orientation="portrait" paperSize="9"/>
  <headerFooter alignWithMargins="0">
    <oddFooter>&amp;C&amp;6Av. Dedé Brasil, 3770 - Serrinha - CEP.: 60.170-000 Fortaleza, Ceará, Brasil
Coordenadoria  de Infraestrutura  -  Secretaria Regional IV
(85) 3433.2803  /  3433.2807&amp;R&amp;6&amp;P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jacintaribeiro</cp:lastModifiedBy>
  <cp:lastPrinted>2013-07-05T13:41:54Z</cp:lastPrinted>
  <dcterms:modified xsi:type="dcterms:W3CDTF">2013-07-05T13:42:11Z</dcterms:modified>
  <cp:category/>
  <cp:version/>
  <cp:contentType/>
  <cp:contentStatus/>
</cp:coreProperties>
</file>